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01 MAIN FOLDER BKP 21 MAR 2020\0 TRAINING\0 TRAINING\1  IT TRN\000 B PVT TRN\0 ON-LINE TRAINING\PUBLIC Prograams\EXCEL A-Z 24 Jun-6 Jul\MODULES 1-12\Module 10\Sample Files\"/>
    </mc:Choice>
  </mc:AlternateContent>
  <bookViews>
    <workbookView xWindow="120" yWindow="30" windowWidth="15255" windowHeight="8160"/>
  </bookViews>
  <sheets>
    <sheet name="Tables" sheetId="1" r:id="rId1"/>
    <sheet name="SUMMARY" sheetId="2" r:id="rId2"/>
  </sheets>
  <definedNames>
    <definedName name="_xlnm._FilterDatabase" localSheetId="0" hidden="1">Tables!$B$6:$G$16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Tables!$F$13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I8" i="2" l="1"/>
  <c r="I9" i="2"/>
  <c r="I7" i="2"/>
  <c r="N4" i="1"/>
  <c r="C8" i="2" l="1"/>
  <c r="C9" i="2"/>
  <c r="C7" i="2"/>
  <c r="F4" i="1" l="1"/>
  <c r="C14" i="1" l="1"/>
  <c r="C11" i="1"/>
  <c r="C13" i="1"/>
  <c r="C9" i="1"/>
  <c r="C15" i="1"/>
  <c r="C8" i="1"/>
  <c r="C12" i="1"/>
  <c r="C10" i="1"/>
  <c r="C7" i="1"/>
  <c r="C16" i="1"/>
</calcChain>
</file>

<file path=xl/sharedStrings.xml><?xml version="1.0" encoding="utf-8"?>
<sst xmlns="http://schemas.openxmlformats.org/spreadsheetml/2006/main" count="103" uniqueCount="40">
  <si>
    <t>VALUE</t>
  </si>
  <si>
    <t>Customer</t>
  </si>
  <si>
    <t>Abans</t>
  </si>
  <si>
    <t>Hayleys</t>
  </si>
  <si>
    <t>Qty</t>
  </si>
  <si>
    <t>DATE Inv</t>
  </si>
  <si>
    <t>Code</t>
  </si>
  <si>
    <t>Keels</t>
  </si>
  <si>
    <t>GF-211</t>
  </si>
  <si>
    <t>HF-456</t>
  </si>
  <si>
    <t>KH/23</t>
  </si>
  <si>
    <t>GG-565</t>
  </si>
  <si>
    <t>UY-433</t>
  </si>
  <si>
    <t>AP/433</t>
  </si>
  <si>
    <t>PRP-565</t>
  </si>
  <si>
    <t>SDR-878</t>
  </si>
  <si>
    <t>Inv No</t>
  </si>
  <si>
    <t>AB-002</t>
  </si>
  <si>
    <t>AB-003</t>
  </si>
  <si>
    <t>AB-004</t>
  </si>
  <si>
    <t>AB-006</t>
  </si>
  <si>
    <t>AB-007</t>
  </si>
  <si>
    <t>AB-011</t>
  </si>
  <si>
    <t>AB-012</t>
  </si>
  <si>
    <t>AB-015</t>
  </si>
  <si>
    <t>AB-016</t>
  </si>
  <si>
    <t>AB-020</t>
  </si>
  <si>
    <t xml:space="preserve">TABLE FEATURES </t>
  </si>
  <si>
    <t>SUM</t>
  </si>
  <si>
    <t>SALES SUMMARY BY CUSTOMER</t>
  </si>
  <si>
    <t>CUST</t>
  </si>
  <si>
    <t>SALES</t>
  </si>
  <si>
    <t>DATA SET 1</t>
  </si>
  <si>
    <t>DATA SET 2</t>
  </si>
  <si>
    <t>Q1 - Convert DATA SET 2 to a Table</t>
  </si>
  <si>
    <t>=SUM(F7:F16)</t>
  </si>
  <si>
    <t>=SUM(N7:N16)</t>
  </si>
  <si>
    <t>Q2 - Add a New Invoice for both tables with following data</t>
  </si>
  <si>
    <t>XX-100</t>
  </si>
  <si>
    <t>XX/999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</si>
</sst>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9999"/>
      <name val="Calibri"/>
      <family val="2"/>
      <scheme val="minor"/>
    </font>
    <font>
      <b/>
      <sz val="12"/>
      <color rgb="FF008080"/>
      <name val="Calibri"/>
      <family val="2"/>
      <scheme val="minor"/>
    </font>
    <font>
      <b/>
      <sz val="11"/>
      <color rgb="FF008080"/>
      <name val="Calibri"/>
      <family val="2"/>
    </font>
    <font>
      <b/>
      <sz val="11"/>
      <color rgb="FF00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3" fontId="0" fillId="0" borderId="1" xfId="0" applyNumberFormat="1" applyFont="1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0" fillId="4" borderId="0" xfId="0" applyNumberFormat="1" applyFill="1"/>
    <xf numFmtId="0" fontId="0" fillId="4" borderId="0" xfId="0" applyFill="1"/>
    <xf numFmtId="164" fontId="0" fillId="0" borderId="0" xfId="0" applyNumberFormat="1" applyFont="1" applyBorder="1"/>
    <xf numFmtId="0" fontId="6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43" fontId="0" fillId="0" borderId="0" xfId="1" applyFont="1"/>
    <xf numFmtId="43" fontId="3" fillId="5" borderId="8" xfId="1" applyFont="1" applyFill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9" xfId="1" applyFont="1" applyBorder="1" applyAlignment="1">
      <alignment vertical="center"/>
    </xf>
    <xf numFmtId="3" fontId="0" fillId="0" borderId="0" xfId="0" applyNumberFormat="1" applyFont="1" applyBorder="1"/>
    <xf numFmtId="3" fontId="3" fillId="0" borderId="0" xfId="0" applyNumberFormat="1" applyFont="1" applyFill="1" applyBorder="1" applyAlignment="1">
      <alignment horizontal="center" vertical="center"/>
    </xf>
    <xf numFmtId="165" fontId="0" fillId="0" borderId="0" xfId="1" applyNumberFormat="1" applyFont="1"/>
    <xf numFmtId="165" fontId="1" fillId="0" borderId="0" xfId="1" applyNumberFormat="1" applyFont="1" applyAlignment="1">
      <alignment horizontal="center" vertical="center"/>
    </xf>
    <xf numFmtId="3" fontId="0" fillId="0" borderId="0" xfId="0" quotePrefix="1" applyNumberFormat="1" applyAlignment="1">
      <alignment horizontal="right"/>
    </xf>
    <xf numFmtId="165" fontId="0" fillId="0" borderId="0" xfId="1" quotePrefix="1" applyNumberFormat="1" applyFont="1" applyAlignment="1">
      <alignment horizontal="right"/>
    </xf>
    <xf numFmtId="165" fontId="0" fillId="0" borderId="0" xfId="1" applyNumberFormat="1" applyFont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/>
    </xf>
    <xf numFmtId="15" fontId="0" fillId="0" borderId="0" xfId="0" applyNumberFormat="1"/>
    <xf numFmtId="0" fontId="3" fillId="5" borderId="10" xfId="0" applyFont="1" applyFill="1" applyBorder="1" applyAlignment="1">
      <alignment horizontal="center" vertical="center"/>
    </xf>
    <xf numFmtId="43" fontId="3" fillId="5" borderId="11" xfId="1" applyFont="1" applyFill="1" applyBorder="1" applyAlignment="1">
      <alignment horizontal="center" vertical="center"/>
    </xf>
    <xf numFmtId="43" fontId="0" fillId="0" borderId="12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0" fontId="6" fillId="0" borderId="0" xfId="0" applyFont="1" applyAlignment="1">
      <alignment horizontal="left"/>
    </xf>
    <xf numFmtId="164" fontId="9" fillId="2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\-mmm\-yy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J6:O16" totalsRowShown="0" headerRowDxfId="2">
  <autoFilter ref="J6:O16"/>
  <tableColumns count="6">
    <tableColumn id="1" name="Inv No"/>
    <tableColumn id="2" name="DATE Inv" dataDxfId="1"/>
    <tableColumn id="3" name="Customer"/>
    <tableColumn id="4" name="Code"/>
    <tableColumn id="5" name="Qty"/>
    <tableColumn id="6" name="VALUE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10" workbookViewId="0">
      <selection activeCell="I16" sqref="I16"/>
    </sheetView>
  </sheetViews>
  <sheetFormatPr defaultRowHeight="15" x14ac:dyDescent="0.25"/>
  <cols>
    <col min="2" max="2" width="10.85546875" style="4" customWidth="1"/>
    <col min="3" max="3" width="9.85546875" style="1" bestFit="1" customWidth="1"/>
    <col min="4" max="4" width="9.5703125" bestFit="1" customWidth="1"/>
    <col min="5" max="5" width="8.140625" bestFit="1" customWidth="1"/>
    <col min="6" max="6" width="7.5703125" style="2" customWidth="1"/>
    <col min="7" max="7" width="14" style="2" customWidth="1"/>
    <col min="8" max="8" width="6.85546875" style="2" customWidth="1"/>
    <col min="9" max="9" width="22.5703125" customWidth="1"/>
    <col min="10" max="10" width="8.85546875" customWidth="1"/>
    <col min="11" max="11" width="11.28515625" customWidth="1"/>
    <col min="12" max="12" width="11.7109375" customWidth="1"/>
    <col min="13" max="13" width="8.140625" bestFit="1" customWidth="1"/>
    <col min="14" max="14" width="7.42578125" customWidth="1"/>
    <col min="15" max="15" width="15.28515625" style="32" customWidth="1"/>
    <col min="16" max="16" width="4.28515625" customWidth="1"/>
  </cols>
  <sheetData>
    <row r="1" spans="2:15" ht="21" x14ac:dyDescent="0.35">
      <c r="B1" s="46" t="s">
        <v>27</v>
      </c>
      <c r="C1" s="46"/>
      <c r="D1" s="46"/>
    </row>
    <row r="2" spans="2:15" ht="21" x14ac:dyDescent="0.35">
      <c r="B2" s="18"/>
      <c r="C2" s="18"/>
      <c r="D2" s="18"/>
    </row>
    <row r="3" spans="2:15" ht="18.75" x14ac:dyDescent="0.3">
      <c r="B3" s="47" t="s">
        <v>32</v>
      </c>
      <c r="C3" s="47"/>
      <c r="J3" s="47" t="s">
        <v>33</v>
      </c>
      <c r="K3" s="47"/>
    </row>
    <row r="4" spans="2:15" ht="15.75" x14ac:dyDescent="0.25">
      <c r="B4" s="5"/>
      <c r="E4" s="19" t="s">
        <v>28</v>
      </c>
      <c r="F4" s="15">
        <f>SUM(F7:F16)</f>
        <v>1817</v>
      </c>
      <c r="G4" s="34" t="s">
        <v>35</v>
      </c>
      <c r="M4" s="19" t="s">
        <v>28</v>
      </c>
      <c r="N4" s="16">
        <f>SUM(N7:N16)</f>
        <v>1817</v>
      </c>
      <c r="O4" s="35" t="s">
        <v>36</v>
      </c>
    </row>
    <row r="6" spans="2:15" s="3" customFormat="1" ht="20.25" customHeight="1" x14ac:dyDescent="0.25">
      <c r="B6" s="11" t="s">
        <v>16</v>
      </c>
      <c r="C6" s="12" t="s">
        <v>5</v>
      </c>
      <c r="D6" s="11" t="s">
        <v>1</v>
      </c>
      <c r="E6" s="11" t="s">
        <v>6</v>
      </c>
      <c r="F6" s="13" t="s">
        <v>4</v>
      </c>
      <c r="G6" s="14" t="s">
        <v>0</v>
      </c>
      <c r="H6" s="31"/>
      <c r="J6" s="3" t="s">
        <v>16</v>
      </c>
      <c r="K6" s="3" t="s">
        <v>5</v>
      </c>
      <c r="L6" s="3" t="s">
        <v>1</v>
      </c>
      <c r="M6" s="3" t="s">
        <v>6</v>
      </c>
      <c r="N6" s="3" t="s">
        <v>4</v>
      </c>
      <c r="O6" s="33" t="s">
        <v>0</v>
      </c>
    </row>
    <row r="7" spans="2:15" x14ac:dyDescent="0.25">
      <c r="B7" s="6" t="s">
        <v>18</v>
      </c>
      <c r="C7" s="7">
        <f ca="1">TODAY()-3</f>
        <v>44016</v>
      </c>
      <c r="D7" s="8" t="s">
        <v>2</v>
      </c>
      <c r="E7" s="9" t="s">
        <v>9</v>
      </c>
      <c r="F7" s="10">
        <v>34</v>
      </c>
      <c r="G7" s="10">
        <v>21160</v>
      </c>
      <c r="H7" s="30"/>
      <c r="J7" t="s">
        <v>18</v>
      </c>
      <c r="K7" s="17">
        <v>43531</v>
      </c>
      <c r="L7" t="s">
        <v>2</v>
      </c>
      <c r="M7" t="s">
        <v>9</v>
      </c>
      <c r="N7">
        <v>34</v>
      </c>
      <c r="O7" s="32">
        <v>21160</v>
      </c>
    </row>
    <row r="8" spans="2:15" x14ac:dyDescent="0.25">
      <c r="B8" s="6" t="s">
        <v>22</v>
      </c>
      <c r="C8" s="7">
        <f ca="1">TODAY()-4</f>
        <v>44015</v>
      </c>
      <c r="D8" s="8" t="s">
        <v>7</v>
      </c>
      <c r="E8" s="9" t="s">
        <v>14</v>
      </c>
      <c r="F8" s="10">
        <v>55</v>
      </c>
      <c r="G8" s="10">
        <v>56700</v>
      </c>
      <c r="H8" s="30"/>
      <c r="J8" t="s">
        <v>22</v>
      </c>
      <c r="K8" s="17">
        <v>43530</v>
      </c>
      <c r="L8" t="s">
        <v>7</v>
      </c>
      <c r="M8" t="s">
        <v>14</v>
      </c>
      <c r="N8">
        <v>55</v>
      </c>
      <c r="O8" s="32">
        <v>56700</v>
      </c>
    </row>
    <row r="9" spans="2:15" x14ac:dyDescent="0.25">
      <c r="B9" s="6" t="s">
        <v>24</v>
      </c>
      <c r="C9" s="7">
        <f ca="1">TODAY()-12</f>
        <v>44007</v>
      </c>
      <c r="D9" s="8" t="s">
        <v>2</v>
      </c>
      <c r="E9" s="9" t="s">
        <v>9</v>
      </c>
      <c r="F9" s="10">
        <v>455</v>
      </c>
      <c r="G9" s="10">
        <v>67000</v>
      </c>
      <c r="H9" s="30"/>
      <c r="J9" t="s">
        <v>24</v>
      </c>
      <c r="K9" s="17">
        <v>43522</v>
      </c>
      <c r="L9" t="s">
        <v>2</v>
      </c>
      <c r="M9" t="s">
        <v>9</v>
      </c>
      <c r="N9">
        <v>455</v>
      </c>
      <c r="O9" s="32">
        <v>67000</v>
      </c>
    </row>
    <row r="10" spans="2:15" x14ac:dyDescent="0.25">
      <c r="B10" s="6" t="s">
        <v>20</v>
      </c>
      <c r="C10" s="7">
        <f ca="1">TODAY()-23</f>
        <v>43996</v>
      </c>
      <c r="D10" s="8" t="s">
        <v>7</v>
      </c>
      <c r="E10" s="9" t="s">
        <v>11</v>
      </c>
      <c r="F10" s="10">
        <v>464</v>
      </c>
      <c r="G10" s="10">
        <v>77890</v>
      </c>
      <c r="H10" s="30"/>
      <c r="J10" t="s">
        <v>20</v>
      </c>
      <c r="K10" s="17">
        <v>43511</v>
      </c>
      <c r="L10" t="s">
        <v>7</v>
      </c>
      <c r="M10" t="s">
        <v>11</v>
      </c>
      <c r="N10">
        <v>464</v>
      </c>
      <c r="O10" s="32">
        <v>77890</v>
      </c>
    </row>
    <row r="11" spans="2:15" x14ac:dyDescent="0.25">
      <c r="B11" s="6" t="s">
        <v>26</v>
      </c>
      <c r="C11" s="7">
        <f ca="1">TODAY()-32</f>
        <v>43987</v>
      </c>
      <c r="D11" s="8" t="s">
        <v>2</v>
      </c>
      <c r="E11" s="9" t="s">
        <v>9</v>
      </c>
      <c r="F11" s="10">
        <v>66</v>
      </c>
      <c r="G11" s="10">
        <v>56000</v>
      </c>
      <c r="H11" s="30"/>
      <c r="J11" t="s">
        <v>26</v>
      </c>
      <c r="K11" s="17">
        <v>43502</v>
      </c>
      <c r="L11" t="s">
        <v>2</v>
      </c>
      <c r="M11" t="s">
        <v>9</v>
      </c>
      <c r="N11">
        <v>66</v>
      </c>
      <c r="O11" s="32">
        <v>56000</v>
      </c>
    </row>
    <row r="12" spans="2:15" x14ac:dyDescent="0.25">
      <c r="B12" s="6" t="s">
        <v>21</v>
      </c>
      <c r="C12" s="7">
        <f ca="1">TODAY()-34</f>
        <v>43985</v>
      </c>
      <c r="D12" s="8" t="s">
        <v>3</v>
      </c>
      <c r="E12" s="9" t="s">
        <v>12</v>
      </c>
      <c r="F12" s="10">
        <v>69</v>
      </c>
      <c r="G12" s="10">
        <v>37748</v>
      </c>
      <c r="H12" s="30"/>
      <c r="J12" t="s">
        <v>21</v>
      </c>
      <c r="K12" s="17">
        <v>43500</v>
      </c>
      <c r="L12" t="s">
        <v>3</v>
      </c>
      <c r="M12" t="s">
        <v>12</v>
      </c>
      <c r="N12">
        <v>69</v>
      </c>
      <c r="O12" s="32">
        <v>37748</v>
      </c>
    </row>
    <row r="13" spans="2:15" x14ac:dyDescent="0.25">
      <c r="B13" s="6" t="s">
        <v>25</v>
      </c>
      <c r="C13" s="7">
        <f ca="1">TODAY()-34</f>
        <v>43985</v>
      </c>
      <c r="D13" s="8" t="s">
        <v>7</v>
      </c>
      <c r="E13" s="9" t="s">
        <v>13</v>
      </c>
      <c r="F13" s="10">
        <v>45</v>
      </c>
      <c r="G13" s="10">
        <v>54000</v>
      </c>
      <c r="H13" s="30"/>
      <c r="J13" t="s">
        <v>25</v>
      </c>
      <c r="K13" s="17">
        <v>43500</v>
      </c>
      <c r="L13" t="s">
        <v>7</v>
      </c>
      <c r="M13" t="s">
        <v>13</v>
      </c>
      <c r="N13">
        <v>45</v>
      </c>
      <c r="O13" s="32">
        <v>54000</v>
      </c>
    </row>
    <row r="14" spans="2:15" x14ac:dyDescent="0.25">
      <c r="B14" s="6" t="s">
        <v>19</v>
      </c>
      <c r="C14" s="7">
        <f ca="1">TODAY()-68</f>
        <v>43951</v>
      </c>
      <c r="D14" s="8" t="s">
        <v>3</v>
      </c>
      <c r="E14" s="9" t="s">
        <v>10</v>
      </c>
      <c r="F14" s="10">
        <v>343</v>
      </c>
      <c r="G14" s="10">
        <v>56980</v>
      </c>
      <c r="H14" s="30"/>
      <c r="J14" t="s">
        <v>19</v>
      </c>
      <c r="K14" s="17">
        <v>43466</v>
      </c>
      <c r="L14" t="s">
        <v>3</v>
      </c>
      <c r="M14" t="s">
        <v>10</v>
      </c>
      <c r="N14">
        <v>343</v>
      </c>
      <c r="O14" s="32">
        <v>56980</v>
      </c>
    </row>
    <row r="15" spans="2:15" x14ac:dyDescent="0.25">
      <c r="B15" s="6" t="s">
        <v>23</v>
      </c>
      <c r="C15" s="7">
        <f ca="1">TODAY()-45</f>
        <v>43974</v>
      </c>
      <c r="D15" s="8" t="s">
        <v>2</v>
      </c>
      <c r="E15" s="9" t="s">
        <v>15</v>
      </c>
      <c r="F15" s="10">
        <v>54</v>
      </c>
      <c r="G15" s="10">
        <v>53298</v>
      </c>
      <c r="H15" s="30"/>
      <c r="J15" t="s">
        <v>23</v>
      </c>
      <c r="K15" s="17">
        <v>43489</v>
      </c>
      <c r="L15" t="s">
        <v>2</v>
      </c>
      <c r="M15" t="s">
        <v>15</v>
      </c>
      <c r="N15">
        <v>54</v>
      </c>
      <c r="O15" s="32">
        <v>53298</v>
      </c>
    </row>
    <row r="16" spans="2:15" x14ac:dyDescent="0.25">
      <c r="B16" s="6" t="s">
        <v>17</v>
      </c>
      <c r="C16" s="7">
        <f ca="1">TODAY()-56</f>
        <v>43963</v>
      </c>
      <c r="D16" s="8" t="s">
        <v>3</v>
      </c>
      <c r="E16" s="9" t="s">
        <v>8</v>
      </c>
      <c r="F16" s="10">
        <v>232</v>
      </c>
      <c r="G16" s="10">
        <v>30990</v>
      </c>
      <c r="H16" s="30"/>
      <c r="J16" t="s">
        <v>17</v>
      </c>
      <c r="K16" s="17">
        <v>43478</v>
      </c>
      <c r="L16" t="s">
        <v>3</v>
      </c>
      <c r="M16" t="s">
        <v>8</v>
      </c>
      <c r="N16">
        <v>232</v>
      </c>
      <c r="O16" s="32">
        <v>30990</v>
      </c>
    </row>
    <row r="20" spans="2:15" s="20" customFormat="1" ht="24" customHeight="1" x14ac:dyDescent="0.25">
      <c r="B20" s="48" t="s">
        <v>34</v>
      </c>
      <c r="C20" s="48"/>
      <c r="D20" s="48"/>
      <c r="E20" s="48"/>
      <c r="F20" s="48"/>
      <c r="G20" s="48"/>
      <c r="H20" s="48"/>
      <c r="I20" s="48"/>
      <c r="O20" s="36"/>
    </row>
    <row r="21" spans="2:15" s="20" customFormat="1" ht="24" customHeight="1" x14ac:dyDescent="0.25">
      <c r="B21" s="48" t="s">
        <v>37</v>
      </c>
      <c r="C21" s="48"/>
      <c r="D21" s="48"/>
      <c r="E21" s="48"/>
      <c r="F21" s="48"/>
      <c r="G21" s="48"/>
      <c r="H21" s="48"/>
      <c r="I21" s="48"/>
      <c r="O21" s="36"/>
    </row>
    <row r="22" spans="2:15" x14ac:dyDescent="0.25">
      <c r="C22" s="37" t="s">
        <v>16</v>
      </c>
      <c r="D22" t="s">
        <v>38</v>
      </c>
    </row>
    <row r="23" spans="2:15" x14ac:dyDescent="0.25">
      <c r="C23" s="38" t="s">
        <v>5</v>
      </c>
      <c r="D23" s="41">
        <v>44019</v>
      </c>
    </row>
    <row r="24" spans="2:15" x14ac:dyDescent="0.25">
      <c r="C24" s="37" t="s">
        <v>1</v>
      </c>
      <c r="D24" t="s">
        <v>2</v>
      </c>
    </row>
    <row r="25" spans="2:15" x14ac:dyDescent="0.25">
      <c r="C25" s="37" t="s">
        <v>6</v>
      </c>
      <c r="D25" t="s">
        <v>39</v>
      </c>
    </row>
    <row r="26" spans="2:15" x14ac:dyDescent="0.25">
      <c r="C26" s="39" t="s">
        <v>4</v>
      </c>
      <c r="D26">
        <v>100</v>
      </c>
    </row>
    <row r="27" spans="2:15" x14ac:dyDescent="0.25">
      <c r="C27" s="40" t="s">
        <v>0</v>
      </c>
      <c r="D27">
        <v>50000</v>
      </c>
    </row>
  </sheetData>
  <autoFilter ref="B6:G16"/>
  <sortState ref="B6:H25">
    <sortCondition ref="B11"/>
  </sortState>
  <mergeCells count="5">
    <mergeCell ref="B1:D1"/>
    <mergeCell ref="J3:K3"/>
    <mergeCell ref="B3:C3"/>
    <mergeCell ref="B20:I20"/>
    <mergeCell ref="B21:I21"/>
  </mergeCells>
  <phoneticPr fontId="2" type="noConversion"/>
  <pageMargins left="0.7" right="0.7" top="0.75" bottom="0.75" header="0.3" footer="0.3"/>
  <pageSetup orientation="portrait" cellComments="asDisplayed" r:id="rId1"/>
  <ignoredErrors>
    <ignoredError sqref="C7 C8:C16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J16" sqref="J16"/>
    </sheetView>
  </sheetViews>
  <sheetFormatPr defaultRowHeight="15" x14ac:dyDescent="0.25"/>
  <cols>
    <col min="3" max="3" width="11.85546875" style="24" customWidth="1"/>
    <col min="9" max="9" width="13" customWidth="1"/>
  </cols>
  <sheetData>
    <row r="1" spans="2:10" ht="21" x14ac:dyDescent="0.35">
      <c r="B1" s="49" t="s">
        <v>29</v>
      </c>
      <c r="C1" s="49"/>
      <c r="D1" s="49"/>
      <c r="E1" s="49"/>
      <c r="F1" s="49"/>
      <c r="G1" s="49"/>
      <c r="H1" s="49"/>
      <c r="I1" s="49"/>
      <c r="J1" s="49"/>
    </row>
    <row r="4" spans="2:10" ht="18.75" x14ac:dyDescent="0.3">
      <c r="B4" s="47" t="s">
        <v>32</v>
      </c>
      <c r="C4" s="47"/>
      <c r="H4" s="47" t="s">
        <v>33</v>
      </c>
      <c r="I4" s="47"/>
    </row>
    <row r="5" spans="2:10" ht="15.75" thickBot="1" x14ac:dyDescent="0.3"/>
    <row r="6" spans="2:10" s="20" customFormat="1" ht="21.75" customHeight="1" thickBot="1" x14ac:dyDescent="0.3">
      <c r="B6" s="23" t="s">
        <v>30</v>
      </c>
      <c r="C6" s="25" t="s">
        <v>31</v>
      </c>
      <c r="H6" s="42" t="s">
        <v>30</v>
      </c>
      <c r="I6" s="43" t="s">
        <v>31</v>
      </c>
    </row>
    <row r="7" spans="2:10" s="20" customFormat="1" ht="21.75" customHeight="1" x14ac:dyDescent="0.25">
      <c r="B7" s="27" t="s">
        <v>2</v>
      </c>
      <c r="C7" s="28">
        <f>SUMIF(Tables!$D$7:$D$16,SUMMARY!B7,Tables!$G$7:$G$16)</f>
        <v>197458</v>
      </c>
      <c r="H7" s="27" t="s">
        <v>2</v>
      </c>
      <c r="I7" s="28">
        <f>SUMIF(Tables!$L$7:$L$16,SUMMARY!H7,Tables!$O$7:$O$16)</f>
        <v>197458</v>
      </c>
    </row>
    <row r="8" spans="2:10" s="20" customFormat="1" ht="21.75" customHeight="1" x14ac:dyDescent="0.25">
      <c r="B8" s="21" t="s">
        <v>7</v>
      </c>
      <c r="C8" s="26">
        <f>SUMIF(Tables!$D$7:$D$16,SUMMARY!B8,Tables!$G$7:$G$16)</f>
        <v>188590</v>
      </c>
      <c r="H8" s="21" t="s">
        <v>7</v>
      </c>
      <c r="I8" s="44">
        <f>SUMIF(Tables!$L$7:$L$16,SUMMARY!H8,Tables!$O$7:$O$16)</f>
        <v>188590</v>
      </c>
    </row>
    <row r="9" spans="2:10" s="20" customFormat="1" ht="21.75" customHeight="1" thickBot="1" x14ac:dyDescent="0.3">
      <c r="B9" s="22" t="s">
        <v>3</v>
      </c>
      <c r="C9" s="29">
        <f>SUMIF(Tables!$D$7:$D$16,SUMMARY!B9,Tables!$G$7:$G$16)</f>
        <v>125718</v>
      </c>
      <c r="H9" s="22" t="s">
        <v>3</v>
      </c>
      <c r="I9" s="45">
        <f>SUMIF(Tables!$L$7:$L$16,SUMMARY!H9,Tables!$O$7:$O$16)</f>
        <v>125718</v>
      </c>
    </row>
  </sheetData>
  <mergeCells count="3">
    <mergeCell ref="B1:J1"/>
    <mergeCell ref="B4:C4"/>
    <mergeCell ref="H4:I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AsokaW</dc:creator>
  <cp:lastModifiedBy>Tas Papadopoulos</cp:lastModifiedBy>
  <cp:lastPrinted>2008-03-19T11:31:53Z</cp:lastPrinted>
  <dcterms:created xsi:type="dcterms:W3CDTF">2008-02-12T10:15:41Z</dcterms:created>
  <dcterms:modified xsi:type="dcterms:W3CDTF">2020-07-07T13:14:49Z</dcterms:modified>
</cp:coreProperties>
</file>